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tables/table2.xml" ContentType="application/vnd.openxmlformats-officedocument.spreadsheetml.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3e3711e514002e0/Documents/Personal/Website/Soumya's Website/Spreadsheet Applications/External Data^J Database Functions^J and Side-by-Side Tables/"/>
    </mc:Choice>
  </mc:AlternateContent>
  <xr:revisionPtr revIDLastSave="57" documentId="11_B428F088CA4AECB13FE334C22849DD2086AB63AA" xr6:coauthVersionLast="47" xr6:coauthVersionMax="47" xr10:uidLastSave="{911C382E-2723-4585-89C4-986CB8A7F6A3}"/>
  <bookViews>
    <workbookView xWindow="-120" yWindow="-120" windowWidth="38640" windowHeight="21120" tabRatio="691" xr2:uid="{00000000-000D-0000-FFFF-FFFF00000000}"/>
  </bookViews>
  <sheets>
    <sheet name="Nurse Information" sheetId="1" r:id="rId1"/>
    <sheet name="Health Seminars" sheetId="2" r:id="rId2"/>
    <sheet name="Orthopedic Suppliers" sheetId="4" r:id="rId3"/>
    <sheet name="Physician Information" sheetId="9" r:id="rId4"/>
    <sheet name="Pediatric Nurses" sheetId="6" r:id="rId5"/>
  </sheets>
  <definedNames>
    <definedName name="e10A_Health_Seminars" localSheetId="1">'Health Seminars'!$A$3:$B$8</definedName>
    <definedName name="e10A_Health_Seminars_1" localSheetId="1">'Health Seminars'!$A$2:$B$14</definedName>
    <definedName name="ExternalData_1" localSheetId="0" hidden="1">'Nurse Information'!$A$2:$I$22</definedName>
    <definedName name="ExternalData_1" localSheetId="2" hidden="1">'Orthopedic Suppliers'!$A$2:$D$10</definedName>
    <definedName name="Physician_Information" localSheetId="3">'Physician Information'!$A$8:$J$17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6" l="1"/>
  <c r="B31" i="6"/>
  <c r="B28" i="6"/>
  <c r="K4" i="9"/>
  <c r="K5" i="9"/>
  <c r="K6" i="9"/>
  <c r="K7" i="9"/>
  <c r="K8" i="9"/>
  <c r="K9" i="9"/>
  <c r="K10" i="9"/>
  <c r="K11" i="9"/>
  <c r="K3" i="9"/>
  <c r="H4" i="9"/>
  <c r="H5" i="9"/>
  <c r="H6" i="9"/>
  <c r="H7" i="9"/>
  <c r="H8" i="9"/>
  <c r="H9" i="9"/>
  <c r="H10" i="9"/>
  <c r="H11" i="9"/>
  <c r="H3" i="9"/>
  <c r="I4" i="9"/>
  <c r="I5" i="9"/>
  <c r="I6" i="9"/>
  <c r="I7" i="9"/>
  <c r="I8" i="9"/>
  <c r="I9" i="9"/>
  <c r="I10" i="9"/>
  <c r="I11" i="9"/>
  <c r="I3" i="9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5" background="1" saveData="1">
    <webPr sourceData="1" parsePre="1" consecutive="1" xl2000="1" url="file:///F:/Excel%20Chapter%2010/Datafiles/Chapter%2010/e10A_Health_Seminars.htm" htmlTables="1">
      <tables count="1">
        <x v="1"/>
      </tables>
    </webPr>
  </connection>
  <connection id="2" xr16:uid="{00000000-0015-0000-FFFF-FFFF01000000}" name="Connection1" type="4" refreshedVersion="5" background="1" saveData="1">
    <webPr sourceData="1" parsePre="1" consecutive="1" xl2000="1" url="file:///F:/Excel%20Chapter%2010/Datafiles/Chapter%2010/e10A_Health_Seminars.htm" htmlTables="1">
      <tables count="1">
        <x v="1"/>
      </tables>
    </webPr>
  </connection>
  <connection id="3" xr16:uid="{0D96C578-B497-4ACE-AA18-26567DB9C2D0}" name="Physician Information" type="6" refreshedVersion="8" background="1" saveData="1">
    <textPr codePage="437" sourceFile="C:\Users\vajjh\OneDrive\Documents\Personal\Website\Soumya's Website\Spreadsheet Applications\External Data, Database Functions, and Side-by-Side Tables\Physician Information.txt">
      <textFields count="7">
        <textField/>
        <textField/>
        <textField/>
        <textField/>
        <textField/>
        <textField/>
        <textField/>
      </textFields>
    </textPr>
  </connection>
  <connection id="4" xr16:uid="{64A7C203-721C-4A52-A1F2-C949908F0A12}" keepAlive="1" name="Query - Nurses" description="Connection to the 'Nurses' query in the workbook." type="5" refreshedVersion="8" background="1" saveData="1">
    <dbPr connection="Provider=Microsoft.Mashup.OleDb.1;Data Source=$Workbook$;Location=Nurses;Extended Properties=&quot;&quot;" command="SELECT * FROM [Nurses]"/>
  </connection>
  <connection id="5" xr16:uid="{8B827791-F850-427D-98E8-C2F824F331E3}" keepAlive="1" name="Query - supply" description="Connection to the 'supply' query in the workbook." type="5" refreshedVersion="8" background="1" saveData="1">
    <dbPr connection="Provider=Microsoft.Mashup.OleDb.1;Data Source=$Workbook$;Location=supply;Extended Properties=&quot;&quot;" command="SELECT * FROM [supply]"/>
  </connection>
</connections>
</file>

<file path=xl/sharedStrings.xml><?xml version="1.0" encoding="utf-8"?>
<sst xmlns="http://schemas.openxmlformats.org/spreadsheetml/2006/main" count="330" uniqueCount="218">
  <si>
    <t>Training for Medical Center Personnel</t>
  </si>
  <si>
    <t>Monday Shift</t>
  </si>
  <si>
    <t>Pediatric Nurses</t>
  </si>
  <si>
    <t>Shift Code</t>
  </si>
  <si>
    <t>Status</t>
  </si>
  <si>
    <t>Hours per Shift</t>
  </si>
  <si>
    <t>Hourly Wage</t>
  </si>
  <si>
    <t>Wage per Shift</t>
  </si>
  <si>
    <t>Nurse Practitioner</t>
  </si>
  <si>
    <t>LPN</t>
  </si>
  <si>
    <t>Nurse Supervisor</t>
  </si>
  <si>
    <t>RN</t>
  </si>
  <si>
    <t>Employee Number</t>
  </si>
  <si>
    <t>Nurse Information</t>
  </si>
  <si>
    <t>Physician Information</t>
  </si>
  <si>
    <t>Orthopedic Suppliers</t>
  </si>
  <si>
    <t>Elena</t>
  </si>
  <si>
    <t>Montoya</t>
  </si>
  <si>
    <t>Geriatrics</t>
  </si>
  <si>
    <t>854 Red Willow Drive</t>
  </si>
  <si>
    <t>(305) 555-0723</t>
  </si>
  <si>
    <t>Margaret</t>
  </si>
  <si>
    <t>Fitzpatrick</t>
  </si>
  <si>
    <t>General Surgery</t>
  </si>
  <si>
    <t>601 Meadow Drive</t>
  </si>
  <si>
    <t>(305) 555-0199</t>
  </si>
  <si>
    <t>Emily</t>
  </si>
  <si>
    <t>Rhoades</t>
  </si>
  <si>
    <t>Radiology</t>
  </si>
  <si>
    <t>67 Bolivar Drive</t>
  </si>
  <si>
    <t>(305) 555-0135</t>
  </si>
  <si>
    <t>Maria</t>
  </si>
  <si>
    <t>Flores</t>
  </si>
  <si>
    <t>1 Casa Del Sol</t>
  </si>
  <si>
    <t>(305) 555-0177</t>
  </si>
  <si>
    <t>Joan</t>
  </si>
  <si>
    <t>Curtis</t>
  </si>
  <si>
    <t>Obstetrics</t>
  </si>
  <si>
    <t>1446 Yellow Rose Lane</t>
  </si>
  <si>
    <t>(305) 555-0192</t>
  </si>
  <si>
    <t>Miami, Fl, 33145</t>
  </si>
  <si>
    <t>Coral Springs, Fl, 33075</t>
  </si>
  <si>
    <t>Hialeah, Fl, 33013</t>
  </si>
  <si>
    <t>Winter Park, Fl, 32790</t>
  </si>
  <si>
    <t>Miami, Fl, 33143</t>
  </si>
  <si>
    <t>Emp#</t>
  </si>
  <si>
    <t>Firstname</t>
  </si>
  <si>
    <t>Lastname</t>
  </si>
  <si>
    <t>Department</t>
  </si>
  <si>
    <t>Address</t>
  </si>
  <si>
    <t>City, State, Zip</t>
  </si>
  <si>
    <t>Phone</t>
  </si>
  <si>
    <t>Location</t>
  </si>
  <si>
    <t>Repetitive Stress Injuries</t>
  </si>
  <si>
    <t>Coral Beach Room</t>
  </si>
  <si>
    <t>Safety on the Job</t>
  </si>
  <si>
    <t>Work Smart at Your Computer</t>
  </si>
  <si>
    <t>Dogwood Room</t>
  </si>
  <si>
    <t>First Aid</t>
  </si>
  <si>
    <t>CPR</t>
  </si>
  <si>
    <t>Orange Blossom Room</t>
  </si>
  <si>
    <t>Workplace Health &amp; Safety</t>
  </si>
  <si>
    <t>Health Topics</t>
  </si>
  <si>
    <t>Safety Topics</t>
  </si>
  <si>
    <t>Staying Safe at Home</t>
  </si>
  <si>
    <t>Preventing Falls</t>
  </si>
  <si>
    <t>Baby Proof Your Home</t>
  </si>
  <si>
    <t>Beach View Room</t>
  </si>
  <si>
    <t>Average Hourly Wage ofr LPNs</t>
  </si>
  <si>
    <t>Wage per Shift for RNs</t>
  </si>
  <si>
    <t>&gt;0</t>
  </si>
  <si>
    <t>Count Day Shift (Code 1, 3, 5)</t>
  </si>
  <si>
    <t>Emp #</t>
  </si>
  <si>
    <t>First Name</t>
  </si>
  <si>
    <t>Last Name</t>
  </si>
  <si>
    <t>Address 1</t>
  </si>
  <si>
    <t>City</t>
  </si>
  <si>
    <t>State</t>
  </si>
  <si>
    <t>Postal Code</t>
  </si>
  <si>
    <t>e-1298</t>
  </si>
  <si>
    <t>Cherese</t>
  </si>
  <si>
    <t>Wong</t>
  </si>
  <si>
    <t>Neurology</t>
  </si>
  <si>
    <t>2105 Bellmere Parkway</t>
  </si>
  <si>
    <t>Winter Park</t>
  </si>
  <si>
    <t>FL</t>
  </si>
  <si>
    <t>407-555-0037</t>
  </si>
  <si>
    <t>e-1397</t>
  </si>
  <si>
    <t>Sarah</t>
  </si>
  <si>
    <t>Martin</t>
  </si>
  <si>
    <t>Cardiology</t>
  </si>
  <si>
    <t>5017 Springwood Dr.</t>
  </si>
  <si>
    <t>Hialeah</t>
  </si>
  <si>
    <t>305-555-0054</t>
  </si>
  <si>
    <t>e-2577</t>
  </si>
  <si>
    <t>Yvonne</t>
  </si>
  <si>
    <t>Garcia</t>
  </si>
  <si>
    <t>Psychiatry</t>
  </si>
  <si>
    <t>12003 Berkeley Square Ave.</t>
  </si>
  <si>
    <t>Coral Springs</t>
  </si>
  <si>
    <t>954-555-0045</t>
  </si>
  <si>
    <t>e-2598</t>
  </si>
  <si>
    <t>Cecilia</t>
  </si>
  <si>
    <t>Jefferson</t>
  </si>
  <si>
    <t>Pediatrics</t>
  </si>
  <si>
    <t>1520 E. Woodlawn Ave.</t>
  </si>
  <si>
    <t>954-555-0854</t>
  </si>
  <si>
    <t>e-2875</t>
  </si>
  <si>
    <t>Dylan</t>
  </si>
  <si>
    <t>Young</t>
  </si>
  <si>
    <t>1808 N. Newport Ave.</t>
  </si>
  <si>
    <t>407-555-0164</t>
  </si>
  <si>
    <t>e-3288</t>
  </si>
  <si>
    <t>Tessa</t>
  </si>
  <si>
    <t>Wilcox</t>
  </si>
  <si>
    <t>3222 E. 31st Ave.</t>
  </si>
  <si>
    <t>407-555-0090</t>
  </si>
  <si>
    <t>e-3958</t>
  </si>
  <si>
    <t>Tae Hong</t>
  </si>
  <si>
    <t>Park</t>
  </si>
  <si>
    <t>1109 E. 17th St.</t>
  </si>
  <si>
    <t>Miami</t>
  </si>
  <si>
    <t>305-555-0078</t>
  </si>
  <si>
    <t>e-4298</t>
  </si>
  <si>
    <t>Vassily</t>
  </si>
  <si>
    <t>Sokolov</t>
  </si>
  <si>
    <t>568 Baywater Dr.</t>
  </si>
  <si>
    <t>954-555-0023</t>
  </si>
  <si>
    <t>e-4568</t>
  </si>
  <si>
    <t>Renee</t>
  </si>
  <si>
    <t>Halperin</t>
  </si>
  <si>
    <t>9352 Tudor St.</t>
  </si>
  <si>
    <t>e-4733</t>
  </si>
  <si>
    <t>Donald</t>
  </si>
  <si>
    <t>Fisher</t>
  </si>
  <si>
    <t>6036 S. Macdill St.</t>
  </si>
  <si>
    <t>305-555-0079</t>
  </si>
  <si>
    <t>e-4753</t>
  </si>
  <si>
    <t>Josephine</t>
  </si>
  <si>
    <t>Carreno</t>
  </si>
  <si>
    <t>476 Sundance Trail</t>
  </si>
  <si>
    <t>954-555-0010</t>
  </si>
  <si>
    <t>e-5468</t>
  </si>
  <si>
    <t>Tien</t>
  </si>
  <si>
    <t>Vo</t>
  </si>
  <si>
    <t>5206 Wood Forest Dr.</t>
  </si>
  <si>
    <t>305-555-0100</t>
  </si>
  <si>
    <t>e-5798</t>
  </si>
  <si>
    <t>Hirohiko</t>
  </si>
  <si>
    <t>Hatano</t>
  </si>
  <si>
    <t>2001 S. Freemont Ave.</t>
  </si>
  <si>
    <t>305-555-0022</t>
  </si>
  <si>
    <t>e-6938</t>
  </si>
  <si>
    <t>Gayle</t>
  </si>
  <si>
    <t>Hansen</t>
  </si>
  <si>
    <t>3328 W. Van Buren Dr.</t>
  </si>
  <si>
    <t>305-555-0145</t>
  </si>
  <si>
    <t>e-7329</t>
  </si>
  <si>
    <t>Lydia</t>
  </si>
  <si>
    <t>Van der Meer</t>
  </si>
  <si>
    <t>9801 E Okaloosa Ave.</t>
  </si>
  <si>
    <t>305-555-0045</t>
  </si>
  <si>
    <t>e-7466</t>
  </si>
  <si>
    <t>Pedro</t>
  </si>
  <si>
    <t>Diaz</t>
  </si>
  <si>
    <t>2764 E. 51st Ave.</t>
  </si>
  <si>
    <t>305-555-0073</t>
  </si>
  <si>
    <t>e-7825</t>
  </si>
  <si>
    <t>Robert</t>
  </si>
  <si>
    <t>8813 Fountain Ave.</t>
  </si>
  <si>
    <t>305-555-0006</t>
  </si>
  <si>
    <t>e-7832</t>
  </si>
  <si>
    <t>Mattie</t>
  </si>
  <si>
    <t>518 Freedom Plaza Circle</t>
  </si>
  <si>
    <t>305-555-0034</t>
  </si>
  <si>
    <t>e-7891</t>
  </si>
  <si>
    <t>Joann</t>
  </si>
  <si>
    <t>Gibson</t>
  </si>
  <si>
    <t>6001 W. Blann St.</t>
  </si>
  <si>
    <t>305-555-0766</t>
  </si>
  <si>
    <t>e-8432</t>
  </si>
  <si>
    <t>Isidro</t>
  </si>
  <si>
    <t>Stanley</t>
  </si>
  <si>
    <t>16 E. Chestnut St.</t>
  </si>
  <si>
    <t>954-555-0122</t>
  </si>
  <si>
    <t>Attribute:ID</t>
  </si>
  <si>
    <t>Attribute:Item</t>
  </si>
  <si>
    <t>Attribute:Supplier</t>
  </si>
  <si>
    <t>Attribute:Quantity</t>
  </si>
  <si>
    <t>Knee Brace</t>
  </si>
  <si>
    <t>All Florida Medical, Miami, Fl</t>
  </si>
  <si>
    <t>Carpal Tunnel Wrist Support</t>
  </si>
  <si>
    <t>River West Health, Atlanta, Ga</t>
  </si>
  <si>
    <t>Arm Sling</t>
  </si>
  <si>
    <t>Florida Valley Supply, Miami, Fl</t>
  </si>
  <si>
    <t>Splint</t>
  </si>
  <si>
    <t>Elastic Bandage Wrap</t>
  </si>
  <si>
    <t>Caldwell Medical Supply, Orlando, Fl</t>
  </si>
  <si>
    <t>Slip-on Knee Compress Wrap</t>
  </si>
  <si>
    <t>Southeast Health Care, Athens, Ga</t>
  </si>
  <si>
    <t>Tennis Elbow Wrap</t>
  </si>
  <si>
    <t>Ankle Support Brace</t>
  </si>
  <si>
    <t>Jerry</t>
  </si>
  <si>
    <t>Chung</t>
  </si>
  <si>
    <t>7094 Leland Avenue</t>
  </si>
  <si>
    <t>Miami, Fl, 33174</t>
  </si>
  <si>
    <t>(305) 555-0144</t>
  </si>
  <si>
    <t>Dubois</t>
  </si>
  <si>
    <t>2117 West Smith Trail</t>
  </si>
  <si>
    <t>Coral Springs, Fl, 33077</t>
  </si>
  <si>
    <t>(305) 555-0155</t>
  </si>
  <si>
    <t>Joseph</t>
  </si>
  <si>
    <t>Ortega</t>
  </si>
  <si>
    <t>1923 Village Park West</t>
  </si>
  <si>
    <t>Hialeah, Fl, 33010</t>
  </si>
  <si>
    <t>(305) 555-0245</t>
  </si>
  <si>
    <t>Zip</t>
  </si>
  <si>
    <t>Full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</si>
</sst>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theme="4" tint="0.39997558519241921"/>
      </top>
      <bottom/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6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 wrapText="1"/>
    </xf>
    <xf numFmtId="43" fontId="2" fillId="0" borderId="0" xfId="2" applyFont="1" applyFill="1" applyBorder="1" applyAlignment="1">
      <alignment wrapText="1"/>
    </xf>
    <xf numFmtId="43" fontId="2" fillId="0" borderId="0" xfId="2" applyFont="1" applyBorder="1"/>
    <xf numFmtId="0" fontId="3" fillId="0" borderId="0" xfId="1" applyFont="1" applyAlignment="1">
      <alignment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left" wrapText="1"/>
    </xf>
    <xf numFmtId="0" fontId="6" fillId="0" borderId="2" xfId="6" applyAlignment="1">
      <alignment horizontal="center" vertical="center" wrapText="1"/>
    </xf>
    <xf numFmtId="0" fontId="2" fillId="0" borderId="3" xfId="1" applyFont="1" applyBorder="1" applyAlignment="1">
      <alignment horizontal="center" wrapText="1"/>
    </xf>
    <xf numFmtId="0" fontId="2" fillId="0" borderId="3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center"/>
    </xf>
    <xf numFmtId="43" fontId="2" fillId="0" borderId="3" xfId="2" applyFont="1" applyFill="1" applyBorder="1" applyAlignment="1">
      <alignment wrapText="1"/>
    </xf>
    <xf numFmtId="43" fontId="2" fillId="0" borderId="3" xfId="1" applyNumberFormat="1" applyFont="1" applyBorder="1"/>
    <xf numFmtId="43" fontId="2" fillId="0" borderId="0" xfId="1" applyNumberFormat="1" applyFont="1"/>
    <xf numFmtId="0" fontId="6" fillId="0" borderId="0" xfId="7"/>
    <xf numFmtId="44" fontId="2" fillId="0" borderId="0" xfId="8" applyFont="1" applyAlignment="1">
      <alignment horizontal="center"/>
    </xf>
    <xf numFmtId="0" fontId="6" fillId="0" borderId="0" xfId="7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4" applyAlignment="1">
      <alignment horizontal="center"/>
    </xf>
    <xf numFmtId="0" fontId="5" fillId="0" borderId="1" xfId="5" applyAlignment="1">
      <alignment horizontal="center"/>
    </xf>
  </cellXfs>
  <cellStyles count="9">
    <cellStyle name="Comma 2" xfId="2" xr:uid="{00000000-0005-0000-0000-000000000000}"/>
    <cellStyle name="Currency" xfId="8" builtinId="4"/>
    <cellStyle name="Currency 2" xfId="3" xr:uid="{00000000-0005-0000-0000-000002000000}"/>
    <cellStyle name="Heading 1" xfId="5" builtinId="16"/>
    <cellStyle name="Heading 3" xfId="6" builtinId="18"/>
    <cellStyle name="Heading 4" xfId="7" builtinId="19"/>
    <cellStyle name="Normal" xfId="0" builtinId="0"/>
    <cellStyle name="Normal 2" xfId="1" xr:uid="{00000000-0005-0000-0000-000007000000}"/>
    <cellStyle name="Title" xfId="4" builtinId="15"/>
  </cellStyles>
  <dxfs count="10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D36B6D82-B767-45EF-BF85-7815E68B6260}" autoFormatId="16" applyNumberFormats="0" applyBorderFormats="0" applyFontFormats="0" applyPatternFormats="0" applyAlignmentFormats="0" applyWidthHeightFormats="0">
  <queryTableRefresh nextId="10">
    <queryTableFields count="9">
      <queryTableField id="1" name="Emp #" tableColumnId="1"/>
      <queryTableField id="2" name="First Name" tableColumnId="2"/>
      <queryTableField id="3" name="Last Name" tableColumnId="3"/>
      <queryTableField id="4" name="Department" tableColumnId="4"/>
      <queryTableField id="5" name="Address 1" tableColumnId="5"/>
      <queryTableField id="6" name="City" tableColumnId="6"/>
      <queryTableField id="7" name="State" tableColumnId="7"/>
      <queryTableField id="8" name="Postal Code" tableColumnId="8"/>
      <queryTableField id="9" name="Phone" tableColumnId="9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10A_Health_Seminars" connectionId="1" xr16:uid="{00000000-0016-0000-01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10A_Health_Seminars_1" connectionId="2" xr16:uid="{00000000-0016-0000-0100-000000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62E15531-A0E6-4CC6-9D0F-41CDFB8B7E2D}" autoFormatId="16" applyNumberFormats="0" applyBorderFormats="0" applyFontFormats="0" applyPatternFormats="0" applyAlignmentFormats="0" applyWidthHeightFormats="0">
  <queryTableRefresh nextId="5">
    <queryTableFields count="4">
      <queryTableField id="1" name="Attribute:ID" tableColumnId="1"/>
      <queryTableField id="2" name="Attribute:Item" tableColumnId="2"/>
      <queryTableField id="3" name="Attribute:Supplier" tableColumnId="3"/>
      <queryTableField id="4" name="Attribute:Quantity" tableColumnId="4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hysician Information" connectionId="3" xr16:uid="{FE34AF2F-26E3-4394-88AB-F591868E1DA3}" autoFormatId="16" applyNumberFormats="0" applyBorderFormats="0" applyFontFormats="0" applyPatternFormats="0" applyAlignmentFormats="0" applyWidthHeightFormats="0"/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3D74DF-CE25-43D5-89CE-D0EAAAB18EBD}" name="Nurses" displayName="Nurses" ref="A2:I22" tableType="queryTable" totalsRowShown="0">
  <autoFilter ref="A2:I22" xr:uid="{ED3D74DF-CE25-43D5-89CE-D0EAAAB18EBD}"/>
  <tableColumns count="9">
    <tableColumn id="1" xr3:uid="{A8B0AD6C-47CB-4082-B0EC-D21A81641BE2}" uniqueName="1" name="Emp #" queryTableFieldId="1" dataDxfId="9"/>
    <tableColumn id="2" xr3:uid="{F58033A4-E68E-40A9-96BD-53BC1DECF76C}" uniqueName="2" name="First Name" queryTableFieldId="2" dataDxfId="8"/>
    <tableColumn id="3" xr3:uid="{97914D3E-DF56-4280-BF4B-91351CE91B14}" uniqueName="3" name="Last Name" queryTableFieldId="3" dataDxfId="7"/>
    <tableColumn id="4" xr3:uid="{7DBAA157-1CF1-4229-B28F-CEB73D263747}" uniqueName="4" name="Department" queryTableFieldId="4" dataDxfId="6"/>
    <tableColumn id="5" xr3:uid="{4FEC3AC4-4445-4546-8B45-2272920FBF3E}" uniqueName="5" name="Address 1" queryTableFieldId="5" dataDxfId="5"/>
    <tableColumn id="6" xr3:uid="{083D6B0B-9340-44D1-9182-B25D5CA31615}" uniqueName="6" name="City" queryTableFieldId="6" dataDxfId="4"/>
    <tableColumn id="7" xr3:uid="{D7DCFBAD-F509-432A-BC2E-ABACDC7CC502}" uniqueName="7" name="State" queryTableFieldId="7" dataDxfId="3"/>
    <tableColumn id="8" xr3:uid="{8FA3235C-30A4-4F4C-B247-72A5C8FF1857}" uniqueName="8" name="Postal Code" queryTableFieldId="8"/>
    <tableColumn id="9" xr3:uid="{0778D1A6-A7EA-4566-9D1F-70AB25B93525}" uniqueName="9" name="Phone" queryTableFieldId="9" dataDxfId="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8FDA3A-5881-4DC4-B0EC-1D5B2FE02B90}" name="supply" displayName="supply" ref="A2:D10" tableType="queryTable" totalsRowShown="0">
  <autoFilter ref="A2:D10" xr:uid="{468FDA3A-5881-4DC4-B0EC-1D5B2FE02B90}"/>
  <tableColumns count="4">
    <tableColumn id="1" xr3:uid="{DE472345-654B-41EA-BB9D-7CE0D4498871}" uniqueName="1" name="Attribute:ID" queryTableFieldId="1"/>
    <tableColumn id="2" xr3:uid="{995F081F-58AE-42D7-A7E2-AE21870C942D}" uniqueName="2" name="Attribute:Item" queryTableFieldId="2" dataDxfId="1"/>
    <tableColumn id="3" xr3:uid="{4AF56A0D-71CD-4405-964B-9285C43DA3A2}" uniqueName="3" name="Attribute:Supplier" queryTableFieldId="3" dataDxfId="0"/>
    <tableColumn id="4" xr3:uid="{38540A12-6DAE-4E7E-A5CB-20480F68C91E}" uniqueName="4" name="Attribute:Quantity" queryTableFieldId="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I22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8.5703125" bestFit="1" customWidth="1"/>
    <col min="2" max="2" width="12.85546875" bestFit="1" customWidth="1"/>
    <col min="3" max="3" width="13.140625" bestFit="1" customWidth="1"/>
    <col min="4" max="4" width="15.28515625" bestFit="1" customWidth="1"/>
    <col min="5" max="5" width="25.85546875" bestFit="1" customWidth="1"/>
    <col min="6" max="6" width="12.42578125" bestFit="1" customWidth="1"/>
    <col min="7" max="7" width="7.85546875" bestFit="1" customWidth="1"/>
    <col min="8" max="8" width="13.7109375" bestFit="1" customWidth="1"/>
    <col min="9" max="9" width="12.42578125" bestFit="1" customWidth="1"/>
  </cols>
  <sheetData>
    <row r="1" spans="1:9" ht="22.5" x14ac:dyDescent="0.3">
      <c r="A1" s="21" t="s">
        <v>13</v>
      </c>
      <c r="B1" s="21"/>
      <c r="C1" s="21"/>
      <c r="D1" s="21"/>
      <c r="E1" s="21"/>
      <c r="F1" s="21"/>
      <c r="G1" s="21"/>
      <c r="H1" s="21"/>
      <c r="I1" s="21"/>
    </row>
    <row r="2" spans="1:9" x14ac:dyDescent="0.25">
      <c r="A2" t="s">
        <v>72</v>
      </c>
      <c r="B2" t="s">
        <v>73</v>
      </c>
      <c r="C2" t="s">
        <v>74</v>
      </c>
      <c r="D2" t="s">
        <v>48</v>
      </c>
      <c r="E2" t="s">
        <v>75</v>
      </c>
      <c r="F2" t="s">
        <v>76</v>
      </c>
      <c r="G2" t="s">
        <v>77</v>
      </c>
      <c r="H2" t="s">
        <v>78</v>
      </c>
      <c r="I2" t="s">
        <v>51</v>
      </c>
    </row>
    <row r="3" spans="1:9" x14ac:dyDescent="0.25">
      <c r="A3" t="s">
        <v>79</v>
      </c>
      <c r="B3" t="s">
        <v>80</v>
      </c>
      <c r="C3" t="s">
        <v>81</v>
      </c>
      <c r="D3" t="s">
        <v>82</v>
      </c>
      <c r="E3" t="s">
        <v>83</v>
      </c>
      <c r="F3" t="s">
        <v>84</v>
      </c>
      <c r="G3" t="s">
        <v>85</v>
      </c>
      <c r="H3">
        <v>32790</v>
      </c>
      <c r="I3" t="s">
        <v>86</v>
      </c>
    </row>
    <row r="4" spans="1:9" x14ac:dyDescent="0.25">
      <c r="A4" t="s">
        <v>87</v>
      </c>
      <c r="B4" t="s">
        <v>88</v>
      </c>
      <c r="C4" t="s">
        <v>89</v>
      </c>
      <c r="D4" t="s">
        <v>90</v>
      </c>
      <c r="E4" t="s">
        <v>91</v>
      </c>
      <c r="F4" t="s">
        <v>92</v>
      </c>
      <c r="G4" t="s">
        <v>85</v>
      </c>
      <c r="H4">
        <v>33010</v>
      </c>
      <c r="I4" t="s">
        <v>93</v>
      </c>
    </row>
    <row r="5" spans="1:9" x14ac:dyDescent="0.25">
      <c r="A5" t="s">
        <v>94</v>
      </c>
      <c r="B5" t="s">
        <v>95</v>
      </c>
      <c r="C5" t="s">
        <v>96</v>
      </c>
      <c r="D5" t="s">
        <v>97</v>
      </c>
      <c r="E5" t="s">
        <v>98</v>
      </c>
      <c r="F5" t="s">
        <v>99</v>
      </c>
      <c r="G5" t="s">
        <v>85</v>
      </c>
      <c r="H5">
        <v>33065</v>
      </c>
      <c r="I5" t="s">
        <v>100</v>
      </c>
    </row>
    <row r="6" spans="1:9" x14ac:dyDescent="0.25">
      <c r="A6" t="s">
        <v>101</v>
      </c>
      <c r="B6" t="s">
        <v>102</v>
      </c>
      <c r="C6" t="s">
        <v>103</v>
      </c>
      <c r="D6" t="s">
        <v>104</v>
      </c>
      <c r="E6" t="s">
        <v>105</v>
      </c>
      <c r="F6" t="s">
        <v>99</v>
      </c>
      <c r="G6" t="s">
        <v>85</v>
      </c>
      <c r="H6">
        <v>33077</v>
      </c>
      <c r="I6" t="s">
        <v>106</v>
      </c>
    </row>
    <row r="7" spans="1:9" x14ac:dyDescent="0.25">
      <c r="A7" t="s">
        <v>107</v>
      </c>
      <c r="B7" t="s">
        <v>108</v>
      </c>
      <c r="C7" t="s">
        <v>109</v>
      </c>
      <c r="D7" t="s">
        <v>97</v>
      </c>
      <c r="E7" t="s">
        <v>110</v>
      </c>
      <c r="F7" t="s">
        <v>84</v>
      </c>
      <c r="G7" t="s">
        <v>85</v>
      </c>
      <c r="H7">
        <v>32790</v>
      </c>
      <c r="I7" t="s">
        <v>111</v>
      </c>
    </row>
    <row r="8" spans="1:9" x14ac:dyDescent="0.25">
      <c r="A8" t="s">
        <v>112</v>
      </c>
      <c r="B8" t="s">
        <v>113</v>
      </c>
      <c r="C8" t="s">
        <v>114</v>
      </c>
      <c r="D8" t="s">
        <v>37</v>
      </c>
      <c r="E8" t="s">
        <v>115</v>
      </c>
      <c r="F8" t="s">
        <v>84</v>
      </c>
      <c r="G8" t="s">
        <v>85</v>
      </c>
      <c r="H8">
        <v>32790</v>
      </c>
      <c r="I8" t="s">
        <v>116</v>
      </c>
    </row>
    <row r="9" spans="1:9" x14ac:dyDescent="0.25">
      <c r="A9" t="s">
        <v>117</v>
      </c>
      <c r="B9" t="s">
        <v>118</v>
      </c>
      <c r="C9" t="s">
        <v>119</v>
      </c>
      <c r="D9" t="s">
        <v>82</v>
      </c>
      <c r="E9" t="s">
        <v>120</v>
      </c>
      <c r="F9" t="s">
        <v>121</v>
      </c>
      <c r="G9" t="s">
        <v>85</v>
      </c>
      <c r="H9">
        <v>33174</v>
      </c>
      <c r="I9" t="s">
        <v>122</v>
      </c>
    </row>
    <row r="10" spans="1:9" x14ac:dyDescent="0.25">
      <c r="A10" t="s">
        <v>123</v>
      </c>
      <c r="B10" t="s">
        <v>124</v>
      </c>
      <c r="C10" t="s">
        <v>125</v>
      </c>
      <c r="D10" t="s">
        <v>18</v>
      </c>
      <c r="E10" t="s">
        <v>126</v>
      </c>
      <c r="F10" t="s">
        <v>99</v>
      </c>
      <c r="G10" t="s">
        <v>85</v>
      </c>
      <c r="H10">
        <v>33077</v>
      </c>
      <c r="I10" t="s">
        <v>127</v>
      </c>
    </row>
    <row r="11" spans="1:9" x14ac:dyDescent="0.25">
      <c r="A11" t="s">
        <v>128</v>
      </c>
      <c r="B11" t="s">
        <v>129</v>
      </c>
      <c r="C11" t="s">
        <v>130</v>
      </c>
      <c r="D11" t="s">
        <v>37</v>
      </c>
      <c r="E11" t="s">
        <v>131</v>
      </c>
      <c r="F11" t="s">
        <v>121</v>
      </c>
      <c r="G11" t="s">
        <v>85</v>
      </c>
      <c r="H11">
        <v>33150</v>
      </c>
      <c r="I11" t="s">
        <v>93</v>
      </c>
    </row>
    <row r="12" spans="1:9" x14ac:dyDescent="0.25">
      <c r="A12" t="s">
        <v>132</v>
      </c>
      <c r="B12" t="s">
        <v>133</v>
      </c>
      <c r="C12" t="s">
        <v>134</v>
      </c>
      <c r="D12" t="s">
        <v>90</v>
      </c>
      <c r="E12" t="s">
        <v>135</v>
      </c>
      <c r="F12" t="s">
        <v>121</v>
      </c>
      <c r="G12" t="s">
        <v>85</v>
      </c>
      <c r="H12">
        <v>33145</v>
      </c>
      <c r="I12" t="s">
        <v>136</v>
      </c>
    </row>
    <row r="13" spans="1:9" x14ac:dyDescent="0.25">
      <c r="A13" t="s">
        <v>137</v>
      </c>
      <c r="B13" t="s">
        <v>138</v>
      </c>
      <c r="C13" t="s">
        <v>139</v>
      </c>
      <c r="D13" t="s">
        <v>28</v>
      </c>
      <c r="E13" t="s">
        <v>140</v>
      </c>
      <c r="F13" t="s">
        <v>99</v>
      </c>
      <c r="G13" t="s">
        <v>85</v>
      </c>
      <c r="H13">
        <v>33075</v>
      </c>
      <c r="I13" t="s">
        <v>141</v>
      </c>
    </row>
    <row r="14" spans="1:9" x14ac:dyDescent="0.25">
      <c r="A14" t="s">
        <v>142</v>
      </c>
      <c r="B14" t="s">
        <v>143</v>
      </c>
      <c r="C14" t="s">
        <v>144</v>
      </c>
      <c r="D14" t="s">
        <v>18</v>
      </c>
      <c r="E14" t="s">
        <v>145</v>
      </c>
      <c r="F14" t="s">
        <v>121</v>
      </c>
      <c r="G14" t="s">
        <v>85</v>
      </c>
      <c r="H14">
        <v>33143</v>
      </c>
      <c r="I14" t="s">
        <v>146</v>
      </c>
    </row>
    <row r="15" spans="1:9" x14ac:dyDescent="0.25">
      <c r="A15" t="s">
        <v>147</v>
      </c>
      <c r="B15" t="s">
        <v>148</v>
      </c>
      <c r="C15" t="s">
        <v>149</v>
      </c>
      <c r="D15" t="s">
        <v>23</v>
      </c>
      <c r="E15" t="s">
        <v>150</v>
      </c>
      <c r="F15" t="s">
        <v>121</v>
      </c>
      <c r="G15" t="s">
        <v>85</v>
      </c>
      <c r="H15">
        <v>33145</v>
      </c>
      <c r="I15" t="s">
        <v>151</v>
      </c>
    </row>
    <row r="16" spans="1:9" x14ac:dyDescent="0.25">
      <c r="A16" t="s">
        <v>152</v>
      </c>
      <c r="B16" t="s">
        <v>153</v>
      </c>
      <c r="C16" t="s">
        <v>154</v>
      </c>
      <c r="D16" t="s">
        <v>28</v>
      </c>
      <c r="E16" t="s">
        <v>155</v>
      </c>
      <c r="F16" t="s">
        <v>121</v>
      </c>
      <c r="G16" t="s">
        <v>85</v>
      </c>
      <c r="H16">
        <v>33143</v>
      </c>
      <c r="I16" t="s">
        <v>156</v>
      </c>
    </row>
    <row r="17" spans="1:9" x14ac:dyDescent="0.25">
      <c r="A17" t="s">
        <v>157</v>
      </c>
      <c r="B17" t="s">
        <v>158</v>
      </c>
      <c r="C17" t="s">
        <v>159</v>
      </c>
      <c r="D17" t="s">
        <v>28</v>
      </c>
      <c r="E17" t="s">
        <v>160</v>
      </c>
      <c r="F17" t="s">
        <v>92</v>
      </c>
      <c r="G17" t="s">
        <v>85</v>
      </c>
      <c r="H17">
        <v>33013</v>
      </c>
      <c r="I17" t="s">
        <v>161</v>
      </c>
    </row>
    <row r="18" spans="1:9" x14ac:dyDescent="0.25">
      <c r="A18" t="s">
        <v>162</v>
      </c>
      <c r="B18" t="s">
        <v>163</v>
      </c>
      <c r="C18" t="s">
        <v>164</v>
      </c>
      <c r="D18" t="s">
        <v>23</v>
      </c>
      <c r="E18" t="s">
        <v>165</v>
      </c>
      <c r="F18" t="s">
        <v>92</v>
      </c>
      <c r="G18" t="s">
        <v>85</v>
      </c>
      <c r="H18">
        <v>33013</v>
      </c>
      <c r="I18" t="s">
        <v>166</v>
      </c>
    </row>
    <row r="19" spans="1:9" x14ac:dyDescent="0.25">
      <c r="A19" t="s">
        <v>167</v>
      </c>
      <c r="B19" t="s">
        <v>168</v>
      </c>
      <c r="C19" t="s">
        <v>114</v>
      </c>
      <c r="D19" t="s">
        <v>37</v>
      </c>
      <c r="E19" t="s">
        <v>169</v>
      </c>
      <c r="F19" t="s">
        <v>121</v>
      </c>
      <c r="G19" t="s">
        <v>85</v>
      </c>
      <c r="H19">
        <v>33174</v>
      </c>
      <c r="I19" t="s">
        <v>170</v>
      </c>
    </row>
    <row r="20" spans="1:9" x14ac:dyDescent="0.25">
      <c r="A20" t="s">
        <v>171</v>
      </c>
      <c r="B20" t="s">
        <v>172</v>
      </c>
      <c r="C20" t="s">
        <v>89</v>
      </c>
      <c r="D20" t="s">
        <v>90</v>
      </c>
      <c r="E20" t="s">
        <v>173</v>
      </c>
      <c r="F20" t="s">
        <v>121</v>
      </c>
      <c r="G20" t="s">
        <v>85</v>
      </c>
      <c r="H20">
        <v>33150</v>
      </c>
      <c r="I20" t="s">
        <v>174</v>
      </c>
    </row>
    <row r="21" spans="1:9" x14ac:dyDescent="0.25">
      <c r="A21" t="s">
        <v>175</v>
      </c>
      <c r="B21" t="s">
        <v>176</v>
      </c>
      <c r="C21" t="s">
        <v>177</v>
      </c>
      <c r="D21" t="s">
        <v>104</v>
      </c>
      <c r="E21" t="s">
        <v>178</v>
      </c>
      <c r="F21" t="s">
        <v>121</v>
      </c>
      <c r="G21" t="s">
        <v>85</v>
      </c>
      <c r="H21">
        <v>33143</v>
      </c>
      <c r="I21" t="s">
        <v>179</v>
      </c>
    </row>
    <row r="22" spans="1:9" x14ac:dyDescent="0.25">
      <c r="A22" t="s">
        <v>180</v>
      </c>
      <c r="B22" t="s">
        <v>181</v>
      </c>
      <c r="C22" t="s">
        <v>182</v>
      </c>
      <c r="D22" t="s">
        <v>104</v>
      </c>
      <c r="E22" t="s">
        <v>183</v>
      </c>
      <c r="F22" t="s">
        <v>99</v>
      </c>
      <c r="G22" t="s">
        <v>85</v>
      </c>
      <c r="H22">
        <v>33065</v>
      </c>
      <c r="I22" t="s">
        <v>184</v>
      </c>
    </row>
  </sheetData>
  <mergeCells count="1">
    <mergeCell ref="A1:I1"/>
  </mergeCells>
  <printOptions horizontalCentered="1"/>
  <pageMargins left="0.75" right="0.75" top="1" bottom="1" header="0.5" footer="0.5"/>
  <pageSetup scale="99" orientation="landscape" r:id="rId1"/>
  <headerFooter>
    <oddFooter>&amp;L&amp;F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12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35.7109375" customWidth="1"/>
    <col min="2" max="2" width="21.140625" bestFit="1" customWidth="1"/>
  </cols>
  <sheetData>
    <row r="1" spans="1:2" ht="20.25" thickBot="1" x14ac:dyDescent="0.35">
      <c r="A1" s="22" t="s">
        <v>0</v>
      </c>
      <c r="B1" s="22"/>
    </row>
    <row r="2" spans="1:2" ht="30" customHeight="1" thickTop="1" x14ac:dyDescent="0.25">
      <c r="A2" s="18" t="s">
        <v>61</v>
      </c>
      <c r="B2" s="18" t="s">
        <v>52</v>
      </c>
    </row>
    <row r="3" spans="1:2" x14ac:dyDescent="0.25">
      <c r="A3" s="16" t="s">
        <v>62</v>
      </c>
    </row>
    <row r="4" spans="1:2" x14ac:dyDescent="0.25">
      <c r="A4" s="19" t="s">
        <v>53</v>
      </c>
      <c r="B4" t="s">
        <v>54</v>
      </c>
    </row>
    <row r="5" spans="1:2" x14ac:dyDescent="0.25">
      <c r="A5" s="19" t="s">
        <v>56</v>
      </c>
      <c r="B5" t="s">
        <v>57</v>
      </c>
    </row>
    <row r="6" spans="1:2" x14ac:dyDescent="0.25">
      <c r="A6" s="16" t="s">
        <v>63</v>
      </c>
    </row>
    <row r="7" spans="1:2" x14ac:dyDescent="0.25">
      <c r="A7" s="19" t="s">
        <v>55</v>
      </c>
    </row>
    <row r="8" spans="1:2" x14ac:dyDescent="0.25">
      <c r="A8" s="20" t="s">
        <v>58</v>
      </c>
      <c r="B8" t="s">
        <v>60</v>
      </c>
    </row>
    <row r="9" spans="1:2" x14ac:dyDescent="0.25">
      <c r="A9" s="20" t="s">
        <v>59</v>
      </c>
      <c r="B9" t="s">
        <v>57</v>
      </c>
    </row>
    <row r="10" spans="1:2" x14ac:dyDescent="0.25">
      <c r="A10" s="19" t="s">
        <v>64</v>
      </c>
    </row>
    <row r="11" spans="1:2" x14ac:dyDescent="0.25">
      <c r="A11" s="20" t="s">
        <v>65</v>
      </c>
      <c r="B11" t="s">
        <v>67</v>
      </c>
    </row>
    <row r="12" spans="1:2" x14ac:dyDescent="0.25">
      <c r="A12" s="20" t="s">
        <v>66</v>
      </c>
      <c r="B12" t="s">
        <v>60</v>
      </c>
    </row>
  </sheetData>
  <mergeCells count="1">
    <mergeCell ref="A1:B1"/>
  </mergeCells>
  <printOptions horizontalCentered="1"/>
  <pageMargins left="0.75" right="0.75" top="1" bottom="1" header="0.5" footer="0.5"/>
  <pageSetup scale="99" orientation="landscape" r:id="rId1"/>
  <headerFooter>
    <oddFooter>&amp;L&amp;F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D10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13.85546875" bestFit="1" customWidth="1"/>
    <col min="2" max="2" width="27.140625" bestFit="1" customWidth="1"/>
    <col min="3" max="3" width="34.140625" bestFit="1" customWidth="1"/>
    <col min="4" max="4" width="20" bestFit="1" customWidth="1"/>
  </cols>
  <sheetData>
    <row r="1" spans="1:4" ht="22.5" x14ac:dyDescent="0.3">
      <c r="A1" s="21" t="s">
        <v>15</v>
      </c>
      <c r="B1" s="21"/>
      <c r="C1" s="21"/>
      <c r="D1" s="21"/>
    </row>
    <row r="2" spans="1:4" x14ac:dyDescent="0.25">
      <c r="A2" t="s">
        <v>185</v>
      </c>
      <c r="B2" t="s">
        <v>186</v>
      </c>
      <c r="C2" t="s">
        <v>187</v>
      </c>
      <c r="D2" t="s">
        <v>188</v>
      </c>
    </row>
    <row r="3" spans="1:4" x14ac:dyDescent="0.25">
      <c r="A3">
        <v>323</v>
      </c>
      <c r="B3" t="s">
        <v>189</v>
      </c>
      <c r="C3" t="s">
        <v>190</v>
      </c>
      <c r="D3">
        <v>250</v>
      </c>
    </row>
    <row r="4" spans="1:4" x14ac:dyDescent="0.25">
      <c r="A4">
        <v>346</v>
      </c>
      <c r="B4" t="s">
        <v>191</v>
      </c>
      <c r="C4" t="s">
        <v>192</v>
      </c>
      <c r="D4">
        <v>700</v>
      </c>
    </row>
    <row r="5" spans="1:4" x14ac:dyDescent="0.25">
      <c r="A5">
        <v>399</v>
      </c>
      <c r="B5" t="s">
        <v>193</v>
      </c>
      <c r="C5" t="s">
        <v>194</v>
      </c>
      <c r="D5">
        <v>800</v>
      </c>
    </row>
    <row r="6" spans="1:4" x14ac:dyDescent="0.25">
      <c r="A6">
        <v>425</v>
      </c>
      <c r="B6" t="s">
        <v>195</v>
      </c>
      <c r="C6" t="s">
        <v>194</v>
      </c>
      <c r="D6">
        <v>650</v>
      </c>
    </row>
    <row r="7" spans="1:4" x14ac:dyDescent="0.25">
      <c r="A7">
        <v>444</v>
      </c>
      <c r="B7" t="s">
        <v>196</v>
      </c>
      <c r="C7" t="s">
        <v>197</v>
      </c>
      <c r="D7">
        <v>900</v>
      </c>
    </row>
    <row r="8" spans="1:4" x14ac:dyDescent="0.25">
      <c r="A8">
        <v>449</v>
      </c>
      <c r="B8" t="s">
        <v>198</v>
      </c>
      <c r="C8" t="s">
        <v>199</v>
      </c>
      <c r="D8">
        <v>500</v>
      </c>
    </row>
    <row r="9" spans="1:4" x14ac:dyDescent="0.25">
      <c r="A9">
        <v>519</v>
      </c>
      <c r="B9" t="s">
        <v>200</v>
      </c>
      <c r="C9" t="s">
        <v>190</v>
      </c>
      <c r="D9">
        <v>600</v>
      </c>
    </row>
    <row r="10" spans="1:4" x14ac:dyDescent="0.25">
      <c r="A10">
        <v>525</v>
      </c>
      <c r="B10" t="s">
        <v>201</v>
      </c>
      <c r="C10" t="s">
        <v>192</v>
      </c>
      <c r="D10">
        <v>300</v>
      </c>
    </row>
  </sheetData>
  <mergeCells count="1">
    <mergeCell ref="A1:D1"/>
  </mergeCells>
  <printOptions horizontalCentered="1"/>
  <pageMargins left="0.75" right="0.75" top="1" bottom="1" header="0.5" footer="0.5"/>
  <pageSetup scale="99" orientation="landscape" r:id="rId1"/>
  <headerFooter>
    <oddFooter>&amp;L&amp;F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K11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5.85546875" bestFit="1" customWidth="1"/>
    <col min="2" max="2" width="9.85546875" bestFit="1" customWidth="1"/>
    <col min="3" max="3" width="10.140625" bestFit="1" customWidth="1"/>
    <col min="4" max="4" width="15.28515625" bestFit="1" customWidth="1"/>
    <col min="5" max="5" width="21.140625" bestFit="1" customWidth="1"/>
    <col min="6" max="6" width="21.42578125" bestFit="1" customWidth="1"/>
    <col min="7" max="7" width="12.42578125" bestFit="1" customWidth="1"/>
    <col min="8" max="8" width="5.5703125" bestFit="1" customWidth="1"/>
    <col min="9" max="9" width="6" bestFit="1" customWidth="1"/>
    <col min="10" max="10" width="13.7109375" bestFit="1" customWidth="1"/>
    <col min="11" max="11" width="18.85546875" bestFit="1" customWidth="1"/>
  </cols>
  <sheetData>
    <row r="1" spans="1:11" ht="22.5" x14ac:dyDescent="0.3">
      <c r="A1" s="21" t="s">
        <v>14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x14ac:dyDescent="0.25">
      <c r="A2" t="s">
        <v>45</v>
      </c>
      <c r="B2" t="s">
        <v>46</v>
      </c>
      <c r="C2" t="s">
        <v>47</v>
      </c>
      <c r="D2" t="s">
        <v>48</v>
      </c>
      <c r="E2" t="s">
        <v>49</v>
      </c>
      <c r="F2" t="s">
        <v>50</v>
      </c>
      <c r="G2" t="s">
        <v>76</v>
      </c>
      <c r="H2" t="s">
        <v>77</v>
      </c>
      <c r="I2" t="s">
        <v>216</v>
      </c>
      <c r="J2" t="s">
        <v>51</v>
      </c>
      <c r="K2" t="s">
        <v>217</v>
      </c>
    </row>
    <row r="3" spans="1:11" x14ac:dyDescent="0.25">
      <c r="A3">
        <v>1252</v>
      </c>
      <c r="B3" t="s">
        <v>21</v>
      </c>
      <c r="C3" t="s">
        <v>22</v>
      </c>
      <c r="D3" t="s">
        <v>23</v>
      </c>
      <c r="E3" t="s">
        <v>24</v>
      </c>
      <c r="F3" t="s">
        <v>40</v>
      </c>
      <c r="G3" t="s">
        <v>121</v>
      </c>
      <c r="H3" t="str">
        <f>UPPER("Fl")</f>
        <v>FL</v>
      </c>
      <c r="I3" t="str">
        <f t="shared" ref="I3:I11" si="0">RIGHT(F3,5)</f>
        <v>33145</v>
      </c>
      <c r="J3" t="s">
        <v>25</v>
      </c>
      <c r="K3" t="str">
        <f t="shared" ref="K3:K11" si="1">_xlfn.CONCAT(B3," ",C3)</f>
        <v>Margaret Fitzpatrick</v>
      </c>
    </row>
    <row r="4" spans="1:11" x14ac:dyDescent="0.25">
      <c r="A4">
        <v>1257</v>
      </c>
      <c r="B4" t="s">
        <v>26</v>
      </c>
      <c r="C4" t="s">
        <v>27</v>
      </c>
      <c r="D4" t="s">
        <v>28</v>
      </c>
      <c r="E4" t="s">
        <v>29</v>
      </c>
      <c r="F4" t="s">
        <v>41</v>
      </c>
      <c r="G4" t="s">
        <v>99</v>
      </c>
      <c r="H4" t="str">
        <f t="shared" ref="H4:H11" si="2">UPPER("Fl")</f>
        <v>FL</v>
      </c>
      <c r="I4" t="str">
        <f t="shared" si="0"/>
        <v>33075</v>
      </c>
      <c r="J4" t="s">
        <v>30</v>
      </c>
      <c r="K4" t="str">
        <f t="shared" si="1"/>
        <v>Emily Rhoades</v>
      </c>
    </row>
    <row r="5" spans="1:11" x14ac:dyDescent="0.25">
      <c r="A5">
        <v>1260</v>
      </c>
      <c r="B5" t="s">
        <v>31</v>
      </c>
      <c r="C5" t="s">
        <v>32</v>
      </c>
      <c r="D5" t="s">
        <v>28</v>
      </c>
      <c r="E5" t="s">
        <v>33</v>
      </c>
      <c r="F5" t="s">
        <v>42</v>
      </c>
      <c r="G5" t="s">
        <v>92</v>
      </c>
      <c r="H5" t="str">
        <f t="shared" si="2"/>
        <v>FL</v>
      </c>
      <c r="I5" t="str">
        <f t="shared" si="0"/>
        <v>33013</v>
      </c>
      <c r="J5" t="s">
        <v>34</v>
      </c>
      <c r="K5" t="str">
        <f t="shared" si="1"/>
        <v>Maria Flores</v>
      </c>
    </row>
    <row r="6" spans="1:11" x14ac:dyDescent="0.25">
      <c r="A6">
        <v>1265</v>
      </c>
      <c r="B6" t="s">
        <v>35</v>
      </c>
      <c r="C6" t="s">
        <v>36</v>
      </c>
      <c r="D6" t="s">
        <v>37</v>
      </c>
      <c r="E6" t="s">
        <v>38</v>
      </c>
      <c r="F6" t="s">
        <v>43</v>
      </c>
      <c r="G6" t="s">
        <v>84</v>
      </c>
      <c r="H6" t="str">
        <f t="shared" si="2"/>
        <v>FL</v>
      </c>
      <c r="I6" t="str">
        <f t="shared" si="0"/>
        <v>32790</v>
      </c>
      <c r="J6" t="s">
        <v>39</v>
      </c>
      <c r="K6" t="str">
        <f t="shared" si="1"/>
        <v>Joan Curtis</v>
      </c>
    </row>
    <row r="7" spans="1:11" x14ac:dyDescent="0.25">
      <c r="A7">
        <v>1248</v>
      </c>
      <c r="B7" t="s">
        <v>16</v>
      </c>
      <c r="C7" t="s">
        <v>17</v>
      </c>
      <c r="D7" t="s">
        <v>18</v>
      </c>
      <c r="E7" t="s">
        <v>19</v>
      </c>
      <c r="F7" t="s">
        <v>44</v>
      </c>
      <c r="G7" t="s">
        <v>121</v>
      </c>
      <c r="H7" t="str">
        <f t="shared" si="2"/>
        <v>FL</v>
      </c>
      <c r="I7" t="str">
        <f t="shared" si="0"/>
        <v>33143</v>
      </c>
      <c r="J7" t="s">
        <v>20</v>
      </c>
      <c r="K7" t="str">
        <f t="shared" si="1"/>
        <v>Elena Montoya</v>
      </c>
    </row>
    <row r="8" spans="1:11" x14ac:dyDescent="0.25">
      <c r="A8">
        <v>1253</v>
      </c>
      <c r="B8" t="s">
        <v>202</v>
      </c>
      <c r="C8" t="s">
        <v>203</v>
      </c>
      <c r="D8" t="s">
        <v>82</v>
      </c>
      <c r="E8" t="s">
        <v>204</v>
      </c>
      <c r="F8" t="s">
        <v>205</v>
      </c>
      <c r="G8" t="s">
        <v>121</v>
      </c>
      <c r="H8" t="str">
        <f t="shared" si="2"/>
        <v>FL</v>
      </c>
      <c r="I8" t="str">
        <f t="shared" si="0"/>
        <v>33174</v>
      </c>
      <c r="J8" t="s">
        <v>206</v>
      </c>
      <c r="K8" t="str">
        <f t="shared" si="1"/>
        <v>Jerry Chung</v>
      </c>
    </row>
    <row r="9" spans="1:11" x14ac:dyDescent="0.25">
      <c r="A9">
        <v>1342</v>
      </c>
      <c r="B9" t="s">
        <v>95</v>
      </c>
      <c r="C9" t="s">
        <v>207</v>
      </c>
      <c r="D9" t="s">
        <v>18</v>
      </c>
      <c r="E9" t="s">
        <v>208</v>
      </c>
      <c r="F9" t="s">
        <v>209</v>
      </c>
      <c r="G9" t="s">
        <v>99</v>
      </c>
      <c r="H9" t="str">
        <f t="shared" si="2"/>
        <v>FL</v>
      </c>
      <c r="I9" t="str">
        <f t="shared" si="0"/>
        <v>33077</v>
      </c>
      <c r="J9" t="s">
        <v>210</v>
      </c>
      <c r="K9" t="str">
        <f t="shared" si="1"/>
        <v>Yvonne Dubois</v>
      </c>
    </row>
    <row r="10" spans="1:11" x14ac:dyDescent="0.25">
      <c r="A10">
        <v>1385</v>
      </c>
      <c r="B10" t="s">
        <v>211</v>
      </c>
      <c r="C10" t="s">
        <v>212</v>
      </c>
      <c r="D10" t="s">
        <v>90</v>
      </c>
      <c r="E10" t="s">
        <v>213</v>
      </c>
      <c r="F10" t="s">
        <v>214</v>
      </c>
      <c r="G10" t="s">
        <v>92</v>
      </c>
      <c r="H10" t="str">
        <f t="shared" si="2"/>
        <v>FL</v>
      </c>
      <c r="I10" t="str">
        <f t="shared" si="0"/>
        <v>33010</v>
      </c>
      <c r="J10" t="s">
        <v>215</v>
      </c>
      <c r="K10" t="str">
        <f t="shared" si="1"/>
        <v>Joseph Ortega</v>
      </c>
    </row>
    <row r="11" spans="1:11" x14ac:dyDescent="0.25">
      <c r="A11">
        <v>1253</v>
      </c>
      <c r="B11" t="s">
        <v>202</v>
      </c>
      <c r="C11" t="s">
        <v>203</v>
      </c>
      <c r="D11" t="s">
        <v>23</v>
      </c>
      <c r="E11" t="s">
        <v>204</v>
      </c>
      <c r="F11" t="s">
        <v>205</v>
      </c>
      <c r="G11" t="s">
        <v>121</v>
      </c>
      <c r="H11" t="str">
        <f t="shared" si="2"/>
        <v>FL</v>
      </c>
      <c r="I11" t="str">
        <f t="shared" si="0"/>
        <v>33174</v>
      </c>
      <c r="J11" t="s">
        <v>206</v>
      </c>
      <c r="K11" t="str">
        <f t="shared" si="1"/>
        <v>Jerry Chung</v>
      </c>
    </row>
  </sheetData>
  <mergeCells count="1">
    <mergeCell ref="A1:K1"/>
  </mergeCells>
  <printOptions horizontalCentered="1"/>
  <pageMargins left="0.75" right="0.75" top="1" bottom="1" header="0.5" footer="0.5"/>
  <pageSetup scale="99" orientation="landscape" horizontalDpi="0" verticalDpi="0" r:id="rId1"/>
  <headerFooter>
    <oddFooter>&amp;L&amp;F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G37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13.5703125" style="1" customWidth="1"/>
    <col min="2" max="2" width="12.140625" style="1" customWidth="1"/>
    <col min="3" max="3" width="17.7109375" style="1" customWidth="1"/>
    <col min="4" max="4" width="12.140625" style="1" customWidth="1"/>
    <col min="5" max="6" width="12.140625" style="2" customWidth="1"/>
    <col min="7" max="16384" width="9.140625" style="2"/>
  </cols>
  <sheetData>
    <row r="1" spans="1:6" ht="22.5" x14ac:dyDescent="0.3">
      <c r="A1" s="21" t="s">
        <v>1</v>
      </c>
      <c r="B1" s="21"/>
      <c r="C1" s="21"/>
      <c r="D1" s="21"/>
      <c r="E1" s="21"/>
      <c r="F1" s="21"/>
    </row>
    <row r="2" spans="1:6" ht="20.25" thickBot="1" x14ac:dyDescent="0.35">
      <c r="A2" s="22" t="s">
        <v>2</v>
      </c>
      <c r="B2" s="22"/>
      <c r="C2" s="22"/>
      <c r="D2" s="22"/>
      <c r="E2" s="22"/>
      <c r="F2" s="22"/>
    </row>
    <row r="3" spans="1:6" ht="31.5" thickTop="1" thickBot="1" x14ac:dyDescent="0.3">
      <c r="A3" s="9" t="s">
        <v>12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pans="1:6" ht="15" customHeight="1" x14ac:dyDescent="0.25">
      <c r="A4" s="10">
        <v>12</v>
      </c>
      <c r="B4" s="10">
        <v>1</v>
      </c>
      <c r="C4" s="11" t="s">
        <v>8</v>
      </c>
      <c r="D4" s="12">
        <v>8</v>
      </c>
      <c r="E4" s="13">
        <v>37.020000000000003</v>
      </c>
      <c r="F4" s="14">
        <f t="shared" ref="F4:F26" si="0">D4*E4</f>
        <v>296.16000000000003</v>
      </c>
    </row>
    <row r="5" spans="1:6" ht="15" customHeight="1" x14ac:dyDescent="0.25">
      <c r="A5" s="3">
        <v>18</v>
      </c>
      <c r="B5" s="3">
        <v>3</v>
      </c>
      <c r="C5" s="7" t="s">
        <v>9</v>
      </c>
      <c r="D5" s="1">
        <v>8</v>
      </c>
      <c r="E5" s="4">
        <v>20.9</v>
      </c>
      <c r="F5" s="15">
        <f t="shared" si="0"/>
        <v>167.2</v>
      </c>
    </row>
    <row r="6" spans="1:6" ht="15" customHeight="1" x14ac:dyDescent="0.25">
      <c r="A6" s="3">
        <v>20</v>
      </c>
      <c r="B6" s="3">
        <v>3</v>
      </c>
      <c r="C6" s="7" t="s">
        <v>10</v>
      </c>
      <c r="D6" s="1">
        <v>0</v>
      </c>
      <c r="E6" s="4">
        <v>28.16</v>
      </c>
      <c r="F6" s="15">
        <f t="shared" si="0"/>
        <v>0</v>
      </c>
    </row>
    <row r="7" spans="1:6" ht="15" customHeight="1" x14ac:dyDescent="0.25">
      <c r="A7" s="3">
        <v>25</v>
      </c>
      <c r="B7" s="3">
        <v>1</v>
      </c>
      <c r="C7" s="8" t="s">
        <v>11</v>
      </c>
      <c r="D7" s="1">
        <v>8</v>
      </c>
      <c r="E7" s="5">
        <v>24.62</v>
      </c>
      <c r="F7" s="15">
        <f t="shared" si="0"/>
        <v>196.96</v>
      </c>
    </row>
    <row r="8" spans="1:6" ht="15" customHeight="1" x14ac:dyDescent="0.25">
      <c r="A8" s="3">
        <v>26</v>
      </c>
      <c r="B8" s="3">
        <v>5</v>
      </c>
      <c r="C8" s="7" t="s">
        <v>9</v>
      </c>
      <c r="D8" s="1">
        <v>12</v>
      </c>
      <c r="E8" s="4">
        <v>19.25</v>
      </c>
      <c r="F8" s="15">
        <f t="shared" si="0"/>
        <v>231</v>
      </c>
    </row>
    <row r="9" spans="1:6" ht="15" customHeight="1" x14ac:dyDescent="0.25">
      <c r="A9" s="3">
        <v>27</v>
      </c>
      <c r="B9" s="3">
        <v>5</v>
      </c>
      <c r="C9" s="7" t="s">
        <v>11</v>
      </c>
      <c r="D9" s="1">
        <v>12</v>
      </c>
      <c r="E9" s="4">
        <v>22.44</v>
      </c>
      <c r="F9" s="15">
        <f t="shared" si="0"/>
        <v>269.28000000000003</v>
      </c>
    </row>
    <row r="10" spans="1:6" ht="15" customHeight="1" x14ac:dyDescent="0.25">
      <c r="A10" s="3">
        <v>28</v>
      </c>
      <c r="B10" s="3">
        <v>2</v>
      </c>
      <c r="C10" s="7" t="s">
        <v>9</v>
      </c>
      <c r="D10" s="1">
        <v>0</v>
      </c>
      <c r="E10" s="4">
        <v>19.579999999999998</v>
      </c>
      <c r="F10" s="15">
        <f t="shared" si="0"/>
        <v>0</v>
      </c>
    </row>
    <row r="11" spans="1:6" ht="15" customHeight="1" x14ac:dyDescent="0.25">
      <c r="A11" s="3">
        <v>29</v>
      </c>
      <c r="B11" s="3">
        <v>3</v>
      </c>
      <c r="C11" s="7" t="s">
        <v>11</v>
      </c>
      <c r="D11" s="1">
        <v>8</v>
      </c>
      <c r="E11" s="4">
        <v>23.38</v>
      </c>
      <c r="F11" s="15">
        <f t="shared" si="0"/>
        <v>187.04</v>
      </c>
    </row>
    <row r="12" spans="1:6" ht="15" customHeight="1" x14ac:dyDescent="0.25">
      <c r="A12" s="3">
        <v>30</v>
      </c>
      <c r="B12" s="3">
        <v>6</v>
      </c>
      <c r="C12" s="7" t="s">
        <v>10</v>
      </c>
      <c r="D12" s="1">
        <v>12</v>
      </c>
      <c r="E12" s="4">
        <v>31.02</v>
      </c>
      <c r="F12" s="15">
        <f t="shared" si="0"/>
        <v>372.24</v>
      </c>
    </row>
    <row r="13" spans="1:6" ht="15" customHeight="1" x14ac:dyDescent="0.25">
      <c r="A13" s="3">
        <v>31</v>
      </c>
      <c r="B13" s="3">
        <v>1</v>
      </c>
      <c r="C13" s="7" t="s">
        <v>11</v>
      </c>
      <c r="D13" s="1">
        <v>8</v>
      </c>
      <c r="E13" s="4">
        <v>23.6</v>
      </c>
      <c r="F13" s="15">
        <f t="shared" si="0"/>
        <v>188.8</v>
      </c>
    </row>
    <row r="14" spans="1:6" ht="15" customHeight="1" x14ac:dyDescent="0.25">
      <c r="A14" s="3">
        <v>32</v>
      </c>
      <c r="B14" s="3">
        <v>2</v>
      </c>
      <c r="C14" s="7" t="s">
        <v>9</v>
      </c>
      <c r="D14" s="1">
        <v>8</v>
      </c>
      <c r="E14" s="4">
        <v>19.14</v>
      </c>
      <c r="F14" s="15">
        <f t="shared" si="0"/>
        <v>153.12</v>
      </c>
    </row>
    <row r="15" spans="1:6" ht="15" customHeight="1" x14ac:dyDescent="0.25">
      <c r="A15" s="3">
        <v>33</v>
      </c>
      <c r="B15" s="3">
        <v>4</v>
      </c>
      <c r="C15" s="7" t="s">
        <v>11</v>
      </c>
      <c r="D15" s="1">
        <v>8</v>
      </c>
      <c r="E15" s="4">
        <v>24.2</v>
      </c>
      <c r="F15" s="15">
        <f t="shared" si="0"/>
        <v>193.6</v>
      </c>
    </row>
    <row r="16" spans="1:6" ht="15" customHeight="1" x14ac:dyDescent="0.25">
      <c r="A16" s="3">
        <v>34</v>
      </c>
      <c r="B16" s="3">
        <v>6</v>
      </c>
      <c r="C16" s="7" t="s">
        <v>11</v>
      </c>
      <c r="D16" s="1">
        <v>12</v>
      </c>
      <c r="E16" s="4">
        <v>20.63</v>
      </c>
      <c r="F16" s="15">
        <f t="shared" si="0"/>
        <v>247.56</v>
      </c>
    </row>
    <row r="17" spans="1:7" ht="15" customHeight="1" x14ac:dyDescent="0.25">
      <c r="A17" s="3">
        <v>35</v>
      </c>
      <c r="B17" s="3">
        <v>5</v>
      </c>
      <c r="C17" s="7" t="s">
        <v>9</v>
      </c>
      <c r="D17" s="1">
        <v>12</v>
      </c>
      <c r="E17" s="4">
        <v>20.350000000000001</v>
      </c>
      <c r="F17" s="15">
        <f t="shared" si="0"/>
        <v>244.20000000000002</v>
      </c>
    </row>
    <row r="18" spans="1:7" ht="15" customHeight="1" x14ac:dyDescent="0.25">
      <c r="A18" s="3">
        <v>36</v>
      </c>
      <c r="B18" s="3">
        <v>5</v>
      </c>
      <c r="C18" s="7" t="s">
        <v>11</v>
      </c>
      <c r="D18" s="1">
        <v>0</v>
      </c>
      <c r="E18" s="4">
        <v>21.73</v>
      </c>
      <c r="F18" s="15">
        <f t="shared" si="0"/>
        <v>0</v>
      </c>
    </row>
    <row r="19" spans="1:7" ht="15" customHeight="1" x14ac:dyDescent="0.25">
      <c r="A19" s="3">
        <v>37</v>
      </c>
      <c r="B19" s="3">
        <v>1</v>
      </c>
      <c r="C19" s="7" t="s">
        <v>9</v>
      </c>
      <c r="D19" s="1">
        <v>0</v>
      </c>
      <c r="E19" s="4">
        <v>19.690000000000001</v>
      </c>
      <c r="F19" s="15">
        <f t="shared" si="0"/>
        <v>0</v>
      </c>
    </row>
    <row r="20" spans="1:7" ht="15" customHeight="1" x14ac:dyDescent="0.25">
      <c r="A20" s="3">
        <v>39</v>
      </c>
      <c r="B20" s="3">
        <v>1</v>
      </c>
      <c r="C20" s="7" t="s">
        <v>9</v>
      </c>
      <c r="D20" s="1">
        <v>8</v>
      </c>
      <c r="E20" s="4">
        <v>20.63</v>
      </c>
      <c r="F20" s="15">
        <f t="shared" si="0"/>
        <v>165.04</v>
      </c>
    </row>
    <row r="21" spans="1:7" ht="15" customHeight="1" x14ac:dyDescent="0.25">
      <c r="A21" s="3">
        <v>40</v>
      </c>
      <c r="B21" s="3">
        <v>3</v>
      </c>
      <c r="C21" s="7" t="s">
        <v>11</v>
      </c>
      <c r="D21" s="1">
        <v>0</v>
      </c>
      <c r="E21" s="4">
        <v>21.78</v>
      </c>
      <c r="F21" s="15">
        <f t="shared" si="0"/>
        <v>0</v>
      </c>
    </row>
    <row r="22" spans="1:7" ht="15" customHeight="1" x14ac:dyDescent="0.25">
      <c r="A22" s="3">
        <v>41</v>
      </c>
      <c r="B22" s="3">
        <v>4</v>
      </c>
      <c r="C22" s="7" t="s">
        <v>9</v>
      </c>
      <c r="D22" s="1">
        <v>8</v>
      </c>
      <c r="E22" s="4">
        <v>21.51</v>
      </c>
      <c r="F22" s="15">
        <f t="shared" si="0"/>
        <v>172.08</v>
      </c>
    </row>
    <row r="23" spans="1:7" ht="15" customHeight="1" x14ac:dyDescent="0.25">
      <c r="A23" s="3">
        <v>42</v>
      </c>
      <c r="B23" s="3">
        <v>1</v>
      </c>
      <c r="C23" s="8" t="s">
        <v>11</v>
      </c>
      <c r="D23" s="1">
        <v>0</v>
      </c>
      <c r="E23" s="5">
        <v>32.450000000000003</v>
      </c>
      <c r="F23" s="15">
        <f t="shared" si="0"/>
        <v>0</v>
      </c>
    </row>
    <row r="24" spans="1:7" ht="15" customHeight="1" x14ac:dyDescent="0.25">
      <c r="A24" s="3">
        <v>43</v>
      </c>
      <c r="B24" s="3">
        <v>6</v>
      </c>
      <c r="C24" s="7" t="s">
        <v>9</v>
      </c>
      <c r="D24" s="1">
        <v>12</v>
      </c>
      <c r="E24" s="4">
        <v>20.48</v>
      </c>
      <c r="F24" s="15">
        <f t="shared" si="0"/>
        <v>245.76</v>
      </c>
    </row>
    <row r="25" spans="1:7" ht="15" customHeight="1" x14ac:dyDescent="0.25">
      <c r="A25" s="3">
        <v>44</v>
      </c>
      <c r="B25" s="3">
        <v>5</v>
      </c>
      <c r="C25" s="7" t="s">
        <v>10</v>
      </c>
      <c r="D25" s="1">
        <v>12</v>
      </c>
      <c r="E25" s="4">
        <v>29.98</v>
      </c>
      <c r="F25" s="15">
        <f t="shared" si="0"/>
        <v>359.76</v>
      </c>
    </row>
    <row r="26" spans="1:7" ht="15" customHeight="1" x14ac:dyDescent="0.25">
      <c r="A26" s="3">
        <v>48</v>
      </c>
      <c r="B26" s="3">
        <v>2</v>
      </c>
      <c r="C26" s="7" t="s">
        <v>11</v>
      </c>
      <c r="D26" s="1">
        <v>8</v>
      </c>
      <c r="E26" s="4">
        <v>21.56</v>
      </c>
      <c r="F26" s="15">
        <f t="shared" si="0"/>
        <v>172.48</v>
      </c>
    </row>
    <row r="27" spans="1:7" x14ac:dyDescent="0.25">
      <c r="F27" s="6"/>
      <c r="G27" s="6"/>
    </row>
    <row r="28" spans="1:7" ht="45.75" thickBot="1" x14ac:dyDescent="0.3">
      <c r="A28" s="9" t="s">
        <v>68</v>
      </c>
      <c r="B28" s="17">
        <f>DAVERAGE(A3:F26,"Hourly Wage",C28:C29)</f>
        <v>20.169999999999998</v>
      </c>
      <c r="C28" s="9" t="s">
        <v>4</v>
      </c>
    </row>
    <row r="29" spans="1:7" x14ac:dyDescent="0.25">
      <c r="C29" s="1" t="s">
        <v>9</v>
      </c>
    </row>
    <row r="31" spans="1:7" ht="30.75" thickBot="1" x14ac:dyDescent="0.3">
      <c r="A31" s="9" t="s">
        <v>69</v>
      </c>
      <c r="B31" s="17">
        <f>DSUM(A3:F26,"Wage per Shift",C31:D32)</f>
        <v>1455.7199999999998</v>
      </c>
      <c r="C31" s="9" t="s">
        <v>4</v>
      </c>
      <c r="D31" s="9" t="s">
        <v>5</v>
      </c>
    </row>
    <row r="32" spans="1:7" x14ac:dyDescent="0.25">
      <c r="B32" s="17"/>
      <c r="C32" s="1" t="s">
        <v>11</v>
      </c>
      <c r="D32" s="1" t="s">
        <v>70</v>
      </c>
    </row>
    <row r="34" spans="1:4" ht="45.75" thickBot="1" x14ac:dyDescent="0.3">
      <c r="A34" s="9" t="s">
        <v>71</v>
      </c>
      <c r="B34" s="1">
        <f>DCOUNT(A3:F26,"Employee Number",C34:D37)</f>
        <v>10</v>
      </c>
      <c r="C34" s="9" t="s">
        <v>3</v>
      </c>
      <c r="D34" s="9" t="s">
        <v>5</v>
      </c>
    </row>
    <row r="35" spans="1:4" x14ac:dyDescent="0.25">
      <c r="C35" s="1">
        <v>1</v>
      </c>
      <c r="D35" s="1" t="s">
        <v>70</v>
      </c>
    </row>
    <row r="36" spans="1:4" x14ac:dyDescent="0.25">
      <c r="C36" s="1">
        <v>3</v>
      </c>
      <c r="D36" s="1" t="s">
        <v>70</v>
      </c>
    </row>
    <row r="37" spans="1:4" x14ac:dyDescent="0.25">
      <c r="C37" s="1">
        <v>5</v>
      </c>
      <c r="D37" s="1" t="s">
        <v>70</v>
      </c>
    </row>
  </sheetData>
  <mergeCells count="2">
    <mergeCell ref="A1:F1"/>
    <mergeCell ref="A2:F2"/>
  </mergeCells>
  <printOptions horizontalCentered="1"/>
  <pageMargins left="0.75" right="0.75" top="1" bottom="1" header="0.5" footer="0.5"/>
  <pageSetup scale="99" orientation="landscape" r:id="rId1"/>
  <headerFooter>
    <oddFooter>&amp;L&amp;F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2009-11-08T23:19:19Z</outs:dateTime>
      <outs:isPinned>true</outs:isPinned>
    </outs:relatedDate>
    <outs:relatedDate>
      <outs:type>2</outs:type>
      <outs:displayName>Created</outs:displayName>
      <outs:dateTime>2009-03-01T22:42:04Z</outs:dateTime>
      <outs:isPinned>true</outs:isPinned>
    </outs:relatedDate>
    <outs:relatedDate>
      <outs:type>4</outs:type>
      <outs:displayName>Last Printed</outs:displayName>
      <outs:dateTime>2009-11-08T23:01:24Z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GO! Series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GO! Series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2.xml>��< ? x m l   v e r s i o n = " 1 . 0 "   e n c o d i n g = " u t f - 1 6 " ? > < D a t a M a s h u p   x m l n s = " h t t p : / / s c h e m a s . m i c r o s o f t . c o m / D a t a M a s h u p " > A A A A A J o E A A B Q S w M E F A A C A A g A W 1 s 8 W 1 y V C z + k A A A A 9 g A A A B I A H A B D b 2 5 m a W c v U G F j a 2 F n Z S 5 4 b W w g o h g A K K A U A A A A A A A A A A A A A A A A A A A A A A A A A A A A h Y 9 B D o I w F E S v Q r q n L a D R k E 9 Z u J X E h G j c N r V C I 3 w M F M v d X H g k r y B G U X c u 5 8 1 b z N y v N 0 i H u v I u u u 1 M g w k J K C e e R t U c D B Y J 6 e 3 R X 5 J U w E a q k y y 0 N 8 r Y x U N 3 S E h p 7 T l m z D l H X U S b t m A h 5 w H b Z + t c l b q W 5 C O b / 7 J v s L M S l S Y C d q 8 x I q T B b E H n P K I c 2 A Q h M / g V w n H v s / 2 B s O o r 2 7 d a a P S 3 O b A p A n t / E A 9 Q S w M E F A A C A A g A W 1 s 8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t b P F u P O z 9 S l A E A A G E D A A A T A B w A R m 9 y b X V s Y X M v U 2 V j d G l v b j E u b S C i G A A o o B Q A A A A A A A A A A A A A A A A A A A A A A A A A A A D V k U 1 r 2 0 A Q h u 8 G / 4 d h e 6 g N i k i h 9 J D g g 5 E b 8 C V J k U s K X l N W q 2 m 0 Q V q J n V l j Y f z f u y v l o w 6 l 9 + 5 l Y N 5 3 5 + M Z Q s 2 m t Z C P 8 d P 1 d D K d U K U c l n D r H S H B A m r k 6 Q T C y 1 v v N I b M U m s k S l e K V a E I Z z e m x j R r L a N l m o n s S n 4 n d C T 3 6 u m p k n c W V 8 7 s U a 5 a 7 Z t o k f d B b a 2 q 5 Q M W Z B h l K N 3 0 6 i P B a 6 J z q E q q E B m W X V c b r e K E J L 8 e G F 3 4 C r F 7 A i 8 z w I 2 3 w w 6 U g L I l 5 K b E i 6 K / i B E 2 q q i R 5 L A R r O 2 v 1 j V D t V R p X R Z i n s A 2 C + 0 Y b 9 X e P A 7 S v W s 7 d G y Q F u w 8 7 u b J y O D n K 5 a R x n G b 6 w o b t R A i W T M 2 C z E a x O 6 0 j b P t p h N j z 7 7 + y Z h 8 W K 3 / K + M f T Z 2 O c / 8 v e O 8 c V w F a a T T k c a / A L j 0 0 t Z i / s B t 8 l 2 / o L k / b I b V 7 1 j + I r F L 2 M X D Z 9 B 2 K Y B z k d O O U p X i 0 r K 1 9 Y 6 N I s 7 F Y c j y K J b M z h W e 8 W q 9 E E u 7 L X z 6 n 0 X R K 4 E w N 5 w k 6 B w U Y D / x O f p 7 Z / c P y z S v L h v v z L q f 5 2 4 3 f r X D 9 G 1 B L A Q I t A B Q A A g A I A F t b P F t c l Q s / p A A A A P Y A A A A S A A A A A A A A A A A A A A A A A A A A A A B D b 2 5 m a W c v U G F j a 2 F n Z S 5 4 b W x Q S w E C L Q A U A A I A C A B b W z x b D 8 r p q 6 Q A A A D p A A A A E w A A A A A A A A A A A A A A A A D w A A A A W 0 N v b n R l b n R f V H l w Z X N d L n h t b F B L A Q I t A B Q A A g A I A F t b P F u P O z 9 S l A E A A G E D A A A T A A A A A A A A A A A A A A A A A O E B A A B G b 3 J t d W x h c y 9 T Z W N 0 a W 9 u M S 5 t U E s F B g A A A A A D A A M A w g A A A M I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k X A A A A A A A A 5 x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1 c n N l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B m Z D M 0 M z k 3 L T Y y Y z I t N D V k N C 0 4 N T l h L T V i M W V l Y z g 4 M m E 3 M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N O d X J z Z S B J b m Z v c m 1 h d G l v b i I g L z 4 8 R W 5 0 c n k g V H l w Z T 0 i U m V j b 3 Z l c n l U Y X J n Z X R D b 2 x 1 b W 4 i I F Z h b H V l P S J s M S I g L z 4 8 R W 5 0 c n k g V H l w Z T 0 i U m V j b 3 Z l c n l U Y X J n Z X R S b 3 c i I F Z h b H V l P S J s M i I g L z 4 8 R W 5 0 c n k g V H l w Z T 0 i R m l s b F R h c m d l d C I g V m F s d W U 9 I n N O d X J z Z X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j h U M T Q 6 N T k 6 N D I u O D I z N T k x N l o i I C 8 + P E V u d H J 5 I F R 5 c G U 9 I k Z p b G x D b 2 x 1 b W 5 U e X B l c y I g V m F s d W U 9 I n N C Z 1 l H Q m d Z R 0 J n V U c i I C 8 + P E V u d H J 5 I F R 5 c G U 9 I k Z p b G x D b 2 x 1 b W 5 O Y W 1 l c y I g V m F s d W U 9 I n N b J n F 1 b 3 Q 7 R W 1 w I C M m c X V v d D s s J n F 1 b 3 Q 7 R m l y c 3 Q g T m F t Z S Z x d W 9 0 O y w m c X V v d D t M Y X N 0 I E 5 h b W U m c X V v d D s s J n F 1 b 3 Q 7 R G V w Y X J 0 b W V u d C Z x d W 9 0 O y w m c X V v d D t B Z G R y Z X N z I D E m c X V v d D s s J n F 1 b 3 Q 7 Q 2 l 0 e S Z x d W 9 0 O y w m c X V v d D t T d G F 0 Z S Z x d W 9 0 O y w m c X V v d D t Q b 3 N 0 Y W w g Q 2 9 k Z S Z x d W 9 0 O y w m c X V v d D t Q a G 9 u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5 1 c n N l c y 9 B d X R v U m V t b 3 Z l Z E N v b H V t b n M x L n t F b X A g I y w w f S Z x d W 9 0 O y w m c X V v d D t T Z W N 0 a W 9 u M S 9 O d X J z Z X M v Q X V 0 b 1 J l b W 9 2 Z W R D b 2 x 1 b W 5 z M S 5 7 R m l y c 3 Q g T m F t Z S w x f S Z x d W 9 0 O y w m c X V v d D t T Z W N 0 a W 9 u M S 9 O d X J z Z X M v Q X V 0 b 1 J l b W 9 2 Z W R D b 2 x 1 b W 5 z M S 5 7 T G F z d C B O Y W 1 l L D J 9 J n F 1 b 3 Q 7 L C Z x d W 9 0 O 1 N l Y 3 R p b 2 4 x L 0 5 1 c n N l c y 9 B d X R v U m V t b 3 Z l Z E N v b H V t b n M x L n t E Z X B h c n R t Z W 5 0 L D N 9 J n F 1 b 3 Q 7 L C Z x d W 9 0 O 1 N l Y 3 R p b 2 4 x L 0 5 1 c n N l c y 9 B d X R v U m V t b 3 Z l Z E N v b H V t b n M x L n t B Z G R y Z X N z I D E s N H 0 m c X V v d D s s J n F 1 b 3 Q 7 U 2 V j d G l v b j E v T n V y c 2 V z L 0 F 1 d G 9 S Z W 1 v d m V k Q 2 9 s d W 1 u c z E u e 0 N p d H k s N X 0 m c X V v d D s s J n F 1 b 3 Q 7 U 2 V j d G l v b j E v T n V y c 2 V z L 0 F 1 d G 9 S Z W 1 v d m V k Q 2 9 s d W 1 u c z E u e 1 N 0 Y X R l L D Z 9 J n F 1 b 3 Q 7 L C Z x d W 9 0 O 1 N l Y 3 R p b 2 4 x L 0 5 1 c n N l c y 9 B d X R v U m V t b 3 Z l Z E N v b H V t b n M x L n t Q b 3 N 0 Y W w g Q 2 9 k Z S w 3 f S Z x d W 9 0 O y w m c X V v d D t T Z W N 0 a W 9 u M S 9 O d X J z Z X M v Q X V 0 b 1 J l b W 9 2 Z W R D b 2 x 1 b W 5 z M S 5 7 U G h v b m U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T n V y c 2 V z L 0 F 1 d G 9 S Z W 1 v d m V k Q 2 9 s d W 1 u c z E u e 0 V t c C A j L D B 9 J n F 1 b 3 Q 7 L C Z x d W 9 0 O 1 N l Y 3 R p b 2 4 x L 0 5 1 c n N l c y 9 B d X R v U m V t b 3 Z l Z E N v b H V t b n M x L n t G a X J z d C B O Y W 1 l L D F 9 J n F 1 b 3 Q 7 L C Z x d W 9 0 O 1 N l Y 3 R p b 2 4 x L 0 5 1 c n N l c y 9 B d X R v U m V t b 3 Z l Z E N v b H V t b n M x L n t M Y X N 0 I E 5 h b W U s M n 0 m c X V v d D s s J n F 1 b 3 Q 7 U 2 V j d G l v b j E v T n V y c 2 V z L 0 F 1 d G 9 S Z W 1 v d m V k Q 2 9 s d W 1 u c z E u e 0 R l c G F y d G 1 l b n Q s M 3 0 m c X V v d D s s J n F 1 b 3 Q 7 U 2 V j d G l v b j E v T n V y c 2 V z L 0 F 1 d G 9 S Z W 1 v d m V k Q 2 9 s d W 1 u c z E u e 0 F k Z H J l c 3 M g M S w 0 f S Z x d W 9 0 O y w m c X V v d D t T Z W N 0 a W 9 u M S 9 O d X J z Z X M v Q X V 0 b 1 J l b W 9 2 Z W R D b 2 x 1 b W 5 z M S 5 7 Q 2 l 0 e S w 1 f S Z x d W 9 0 O y w m c X V v d D t T Z W N 0 a W 9 u M S 9 O d X J z Z X M v Q X V 0 b 1 J l b W 9 2 Z W R D b 2 x 1 b W 5 z M S 5 7 U 3 R h d G U s N n 0 m c X V v d D s s J n F 1 b 3 Q 7 U 2 V j d G l v b j E v T n V y c 2 V z L 0 F 1 d G 9 S Z W 1 v d m V k Q 2 9 s d W 1 u c z E u e 1 B v c 3 R h b C B D b 2 R l L D d 9 J n F 1 b 3 Q 7 L C Z x d W 9 0 O 1 N l Y 3 R p b 2 4 x L 0 5 1 c n N l c y 9 B d X R v U m V t b 3 Z l Z E N v b H V t b n M x L n t Q a G 9 u Z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n V y c 2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1 c n N l c y 9 f T n V y c 2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V w c G x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G M 2 Z G F l M m I t Z D F m O S 0 0 M D B h L T k 5 Z W E t Y 2 E z N j h l N G J l M T A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0 9 y d G h v c G V k a W M g U 3 V w c G x p Z X J z I i A v P j x F b n R y e S B U e X B l P S J S Z W N v d m V y e V R h c m d l d E N v b H V t b i I g V m F s d W U 9 I m w x I i A v P j x F b n R y e S B U e X B l P S J S Z W N v d m V y e V R h c m d l d F J v d y I g V m F s d W U 9 I m w y I i A v P j x F b n R y e S B U e X B l P S J G a W x s V G F y Z 2 V 0 I i B W Y W x 1 Z T 0 i c 3 N 1 c H B s e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5 L T I 4 V D E 1 O j A w O j Q 4 L j k 2 N D E w N j Z a I i A v P j x F b n R y e S B U e X B l P S J G a W x s Q 2 9 s d W 1 u V H l w Z X M i I F Z h b H V l P S J z Q X d Z R 0 F 3 P T 0 i I C 8 + P E V u d H J 5 I F R 5 c G U 9 I k Z p b G x D b 2 x 1 b W 5 O Y W 1 l c y I g V m F s d W U 9 I n N b J n F 1 b 3 Q 7 Q X R 0 c m l i d X R l O k l E J n F 1 b 3 Q 7 L C Z x d W 9 0 O 0 F 0 d H J p Y n V 0 Z T p J d G V t J n F 1 b 3 Q 7 L C Z x d W 9 0 O 0 F 0 d H J p Y n V 0 Z T p T d X B w b G l l c i Z x d W 9 0 O y w m c X V v d D t B d H R y a W J 1 d G U 6 U X V h b n R p d H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d X B w b H k v Q X V 0 b 1 J l b W 9 2 Z W R D b 2 x 1 b W 5 z M S 5 7 Q X R 0 c m l i d X R l O k l E L D B 9 J n F 1 b 3 Q 7 L C Z x d W 9 0 O 1 N l Y 3 R p b 2 4 x L 3 N 1 c H B s e S 9 B d X R v U m V t b 3 Z l Z E N v b H V t b n M x L n t B d H R y a W J 1 d G U 6 S X R l b S w x f S Z x d W 9 0 O y w m c X V v d D t T Z W N 0 a W 9 u M S 9 z d X B w b H k v Q X V 0 b 1 J l b W 9 2 Z W R D b 2 x 1 b W 5 z M S 5 7 Q X R 0 c m l i d X R l O l N 1 c H B s a W V y L D J 9 J n F 1 b 3 Q 7 L C Z x d W 9 0 O 1 N l Y 3 R p b 2 4 x L 3 N 1 c H B s e S 9 B d X R v U m V t b 3 Z l Z E N v b H V t b n M x L n t B d H R y a W J 1 d G U 6 U X V h b n R p d H k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3 V w c G x 5 L 0 F 1 d G 9 S Z W 1 v d m V k Q 2 9 s d W 1 u c z E u e 0 F 0 d H J p Y n V 0 Z T p J R C w w f S Z x d W 9 0 O y w m c X V v d D t T Z W N 0 a W 9 u M S 9 z d X B w b H k v Q X V 0 b 1 J l b W 9 2 Z W R D b 2 x 1 b W 5 z M S 5 7 Q X R 0 c m l i d X R l O k l 0 Z W 0 s M X 0 m c X V v d D s s J n F 1 b 3 Q 7 U 2 V j d G l v b j E v c 3 V w c G x 5 L 0 F 1 d G 9 S Z W 1 v d m V k Q 2 9 s d W 1 u c z E u e 0 F 0 d H J p Y n V 0 Z T p T d X B w b G l l c i w y f S Z x d W 9 0 O y w m c X V v d D t T Z W N 0 a W 9 u M S 9 z d X B w b H k v Q X V 0 b 1 J l b W 9 2 Z W R D b 2 x 1 b W 5 z M S 5 7 Q X R 0 c m l i d X R l O l F 1 Y W 5 0 a X R 5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z d X B w b H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V w c G x 5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1 c H B s e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i / X l J e q i Q T p J U f 4 f f x 1 W J A A A A A A I A A A A A A B B m A A A A A Q A A I A A A A C + f Y l p s d w o s s D d v j g R b N v O D G d r h D V Q f P s 6 G x d c 4 M 5 l s A A A A A A 6 A A A A A A g A A I A A A A L u H w z f B W 7 y y V 4 U q O Q K 9 w d 1 2 L 9 H v 9 Z b 7 d M B V / C 2 P / r p c U A A A A L Z w A n + s E q + Q i s 9 f c H 8 h A P N 2 g / P / K d p 0 + l L 6 / o n X G + q o D 8 k 9 E 0 E 5 0 7 6 d u b a x w x T D t D z R a b w U V R e c 5 G i P / G v c o Q Q r h 3 5 v t / l j 5 W b g z n x P G D H a Q A A A A L d 9 + m f D D q D j e B Y f j C J m p d T g Q W R u R 9 o e 3 A c d x + V X y 1 r D g D M X s + j E 2 E L s a K U B r 4 1 u B z c R e M + O 5 X B H 9 x 6 m 8 r a B W v I = < / D a t a M a s h u p > 
</file>

<file path=customXml/itemProps1.xml><?xml version="1.0" encoding="utf-8"?>
<ds:datastoreItem xmlns:ds="http://schemas.openxmlformats.org/officeDocument/2006/customXml" ds:itemID="{57732C4E-3B75-4824-8CF3-40E3E7E3C5EB}">
  <ds:schemaRefs>
    <ds:schemaRef ds:uri="http://schemas.microsoft.com/office/2009/outspace/metadata"/>
  </ds:schemaRefs>
</ds:datastoreItem>
</file>

<file path=customXml/itemProps2.xml><?xml version="1.0" encoding="utf-8"?>
<ds:datastoreItem xmlns:ds="http://schemas.openxmlformats.org/officeDocument/2006/customXml" ds:itemID="{96D711D0-6F21-4207-B74B-A42509BB01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Nurse Information</vt:lpstr>
      <vt:lpstr>Health Seminars</vt:lpstr>
      <vt:lpstr>Orthopedic Suppliers</vt:lpstr>
      <vt:lpstr>Physician Information</vt:lpstr>
      <vt:lpstr>Pediatric Nurses</vt:lpstr>
      <vt:lpstr>'Health Seminars'!e10A_Health_Seminars</vt:lpstr>
      <vt:lpstr>'Health Seminars'!e10A_Health_Seminars_1</vt:lpstr>
      <vt:lpstr>'Physician Information'!Physician_Information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GO! Series</dc:creator>
  <cp:lastModifiedBy>SOUMYA VAJJHALA</cp:lastModifiedBy>
  <cp:lastPrinted>2016-01-10T21:20:54Z</cp:lastPrinted>
  <dcterms:created xsi:type="dcterms:W3CDTF">2009-03-01T22:42:04Z</dcterms:created>
  <dcterms:modified xsi:type="dcterms:W3CDTF">2025-10-04T17:32:01Z</dcterms:modified>
</cp:coreProperties>
</file>